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 1" sheetId="1" r:id="rId4"/>
    <sheet state="visible" name="Sheet2" sheetId="2" r:id="rId5"/>
    <sheet state="visible" name="Sheet3" sheetId="3" r:id="rId6"/>
  </sheets>
  <definedNames>
    <definedName name="montant_de_l_achat">'Sheet 1'!$B$1:$C$1</definedName>
    <definedName name="date_de_mise_à_disposition">'Sheet 1'!$B$5:$C$5</definedName>
    <definedName name="taux_annuel">'Sheet 1'!$B$4:$C$4</definedName>
    <definedName name="nombre_de_mensualités">'Sheet 1'!$B$3:$C$3</definedName>
    <definedName name="montant_du_crédit">'Sheet 1'!$B$2:$C$2</definedName>
  </definedNames>
  <calcPr/>
  <extLst>
    <ext uri="GoogleSheetsCustomDataVersion2">
      <go:sheetsCustomData xmlns:go="http://customooxmlschemas.google.com/" r:id="rId7" roundtripDataChecksum="cZZnWG0NL0iTqRhoX+k6yCkv4ogS+BZgwRuc5Fvq6Xg="/>
    </ext>
  </extLst>
</workbook>
</file>

<file path=xl/sharedStrings.xml><?xml version="1.0" encoding="utf-8"?>
<sst xmlns="http://schemas.openxmlformats.org/spreadsheetml/2006/main" count="14" uniqueCount="14">
  <si>
    <t>montant de l'achat</t>
  </si>
  <si>
    <t>total remboursé</t>
  </si>
  <si>
    <t>montant du crédit</t>
  </si>
  <si>
    <t>total des intérêts</t>
  </si>
  <si>
    <t>nombre de mensualités</t>
  </si>
  <si>
    <t>taux annuel</t>
  </si>
  <si>
    <t>date de mise à disposition</t>
  </si>
  <si>
    <t>mensualité</t>
  </si>
  <si>
    <t>date</t>
  </si>
  <si>
    <t>capital
restant dû</t>
  </si>
  <si>
    <t>capital 
remboursé</t>
  </si>
  <si>
    <t>cumul du 
capital
 remboursé</t>
  </si>
  <si>
    <t>intérêts</t>
  </si>
  <si>
    <t>annuité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</si>
</sst>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€-1]"/>
  </numFmts>
  <fonts count="5">
    <font>
      <sz val="11.0"/>
      <color theme="1"/>
      <name val="Calibri"/>
      <scheme val="minor"/>
    </font>
    <font>
      <sz val="11.0"/>
      <color theme="1"/>
      <name val="Comic Sans MS"/>
    </font>
    <font/>
    <font>
      <sz val="11.0"/>
      <color theme="1"/>
      <name val="Courgette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CCC0D9"/>
        <bgColor rgb="FFCCC0D9"/>
      </patternFill>
    </fill>
    <fill>
      <patternFill patternType="solid">
        <fgColor rgb="FFF2DBDB"/>
        <bgColor rgb="FFF2DBDB"/>
      </patternFill>
    </fill>
  </fills>
  <borders count="21">
    <border/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dotted">
        <color rgb="FF000000"/>
      </left>
      <top style="dotted">
        <color rgb="FF000000"/>
      </top>
      <bottom style="dotted">
        <color rgb="FF000000"/>
      </bottom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right"/>
    </xf>
    <xf borderId="2" fillId="0" fontId="2" numFmtId="0" xfId="0" applyBorder="1" applyFont="1"/>
    <xf borderId="3" fillId="2" fontId="1" numFmtId="164" xfId="0" applyAlignment="1" applyBorder="1" applyFill="1" applyFont="1" applyNumberFormat="1">
      <alignment horizontal="center"/>
    </xf>
    <xf borderId="0" fillId="0" fontId="1" numFmtId="0" xfId="0" applyAlignment="1" applyFont="1">
      <alignment horizontal="right"/>
    </xf>
    <xf borderId="4" fillId="0" fontId="1" numFmtId="0" xfId="0" applyAlignment="1" applyBorder="1" applyFont="1">
      <alignment horizontal="right"/>
    </xf>
    <xf borderId="5" fillId="0" fontId="2" numFmtId="0" xfId="0" applyBorder="1" applyFont="1"/>
    <xf borderId="6" fillId="2" fontId="1" numFmtId="4" xfId="0" applyAlignment="1" applyBorder="1" applyFont="1" applyNumberFormat="1">
      <alignment horizontal="center"/>
    </xf>
    <xf borderId="7" fillId="0" fontId="1" numFmtId="0" xfId="0" applyAlignment="1" applyBorder="1" applyFont="1">
      <alignment horizontal="right"/>
    </xf>
    <xf borderId="8" fillId="0" fontId="2" numFmtId="0" xfId="0" applyBorder="1" applyFont="1"/>
    <xf borderId="9" fillId="2" fontId="1" numFmtId="164" xfId="0" applyAlignment="1" applyBorder="1" applyFont="1" applyNumberFormat="1">
      <alignment horizontal="center"/>
    </xf>
    <xf borderId="9" fillId="2" fontId="1" numFmtId="1" xfId="0" applyAlignment="1" applyBorder="1" applyFont="1" applyNumberFormat="1">
      <alignment horizontal="center"/>
    </xf>
    <xf borderId="0" fillId="0" fontId="1" numFmtId="0" xfId="0" applyFont="1"/>
    <xf borderId="9" fillId="2" fontId="1" numFmtId="9" xfId="0" applyAlignment="1" applyBorder="1" applyFont="1" applyNumberFormat="1">
      <alignment horizontal="center"/>
    </xf>
    <xf borderId="10" fillId="0" fontId="1" numFmtId="0" xfId="0" applyAlignment="1" applyBorder="1" applyFont="1">
      <alignment horizontal="right"/>
    </xf>
    <xf borderId="11" fillId="0" fontId="2" numFmtId="0" xfId="0" applyBorder="1" applyFont="1"/>
    <xf borderId="12" fillId="2" fontId="1" numFmtId="14" xfId="0" applyAlignment="1" applyBorder="1" applyFont="1" applyNumberFormat="1">
      <alignment horizontal="center" readingOrder="0"/>
    </xf>
    <xf borderId="13" fillId="0" fontId="1" numFmtId="0" xfId="0" applyAlignment="1" applyBorder="1" applyFont="1">
      <alignment horizontal="center" shrinkToFit="0" wrapText="1"/>
    </xf>
    <xf borderId="14" fillId="0" fontId="1" numFmtId="0" xfId="0" applyAlignment="1" applyBorder="1" applyFont="1">
      <alignment horizontal="center" shrinkToFit="0" wrapText="1"/>
    </xf>
    <xf borderId="15" fillId="0" fontId="1" numFmtId="0" xfId="0" applyAlignment="1" applyBorder="1" applyFont="1">
      <alignment horizontal="center" shrinkToFit="0" wrapText="1"/>
    </xf>
    <xf borderId="16" fillId="0" fontId="1" numFmtId="0" xfId="0" applyAlignment="1" applyBorder="1" applyFont="1">
      <alignment horizontal="center" shrinkToFit="0" wrapText="1"/>
    </xf>
    <xf borderId="17" fillId="0" fontId="3" numFmtId="0" xfId="0" applyAlignment="1" applyBorder="1" applyFont="1">
      <alignment horizontal="center"/>
    </xf>
    <xf borderId="18" fillId="3" fontId="1" numFmtId="14" xfId="0" applyAlignment="1" applyBorder="1" applyFill="1" applyFont="1" applyNumberFormat="1">
      <alignment horizontal="left"/>
    </xf>
    <xf borderId="9" fillId="3" fontId="1" numFmtId="4" xfId="0" applyAlignment="1" applyBorder="1" applyFont="1" applyNumberFormat="1">
      <alignment horizontal="center"/>
    </xf>
    <xf borderId="19" fillId="0" fontId="3" numFmtId="0" xfId="0" applyAlignment="1" applyBorder="1" applyFont="1">
      <alignment horizontal="center"/>
    </xf>
    <xf borderId="3" fillId="3" fontId="1" numFmtId="14" xfId="0" applyAlignment="1" applyBorder="1" applyFont="1" applyNumberFormat="1">
      <alignment horizontal="left"/>
    </xf>
    <xf borderId="19" fillId="0" fontId="1" numFmtId="0" xfId="0" applyAlignment="1" applyBorder="1" applyFont="1">
      <alignment horizontal="center"/>
    </xf>
    <xf borderId="20" fillId="3" fontId="1" numFmtId="4" xfId="0" applyAlignment="1" applyBorder="1" applyFont="1" applyNumberFormat="1">
      <alignment horizontal="center"/>
    </xf>
    <xf borderId="0" fillId="0" fontId="1" numFmtId="4" xfId="0" applyAlignment="1" applyFont="1" applyNumberFormat="1">
      <alignment horizontal="center"/>
    </xf>
    <xf borderId="0" fillId="0" fontId="4" numFmtId="0" xfId="0" applyAlignment="1" applyFont="1">
      <alignment horizontal="right"/>
    </xf>
  </cellXfs>
  <cellStyles count="1">
    <cellStyle xfId="0" name="Normal" builtinId="0"/>
  </cellStyles>
  <dxfs count="2">
    <dxf>
      <font/>
      <fill>
        <patternFill patternType="none"/>
      </fill>
      <border>
        <left style="dotted">
          <color rgb="FF7030A0"/>
        </left>
        <right style="dotted">
          <color rgb="FF7030A0"/>
        </right>
        <top style="dotted">
          <color rgb="FF7030A0"/>
        </top>
        <bottom style="dotted">
          <color rgb="FF7030A0"/>
        </bottom>
      </border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2" width="12.71"/>
    <col customWidth="1" min="3" max="3" width="16.71"/>
    <col customWidth="1" min="4" max="4" width="11.71"/>
    <col customWidth="1" min="5" max="5" width="12.71"/>
    <col customWidth="1" min="6" max="7" width="10.71"/>
    <col customWidth="1" min="8" max="26" width="8.71"/>
  </cols>
  <sheetData>
    <row r="1" ht="14.25" customHeight="1">
      <c r="A1" s="1" t="s">
        <v>0</v>
      </c>
      <c r="B1" s="2"/>
      <c r="C1" s="3">
        <v>1200.0</v>
      </c>
      <c r="D1" s="4"/>
      <c r="E1" s="5" t="s">
        <v>1</v>
      </c>
      <c r="F1" s="6"/>
      <c r="G1" s="7">
        <f>SUM(D10:D20)+SUM(F10:F21)</f>
        <v>1145.5</v>
      </c>
    </row>
    <row r="2" ht="14.25" customHeight="1">
      <c r="A2" s="8" t="s">
        <v>2</v>
      </c>
      <c r="B2" s="9"/>
      <c r="C2" s="10">
        <f>IF(montant_de_l_achat&gt;=1000, montant_de_l_achat,  )</f>
        <v>1200</v>
      </c>
      <c r="D2" s="4"/>
      <c r="E2" s="5" t="s">
        <v>3</v>
      </c>
      <c r="F2" s="6"/>
      <c r="G2" s="7">
        <f>SUM(F10:F20)</f>
        <v>44.91666667</v>
      </c>
    </row>
    <row r="3" ht="14.25" customHeight="1">
      <c r="A3" s="8" t="s">
        <v>4</v>
      </c>
      <c r="B3" s="9"/>
      <c r="C3" s="11">
        <v>12.0</v>
      </c>
      <c r="D3" s="12"/>
      <c r="E3" s="12"/>
      <c r="F3" s="12"/>
      <c r="G3" s="12"/>
    </row>
    <row r="4" ht="14.25" customHeight="1">
      <c r="A4" s="8" t="s">
        <v>5</v>
      </c>
      <c r="B4" s="9"/>
      <c r="C4" s="13">
        <v>0.07</v>
      </c>
      <c r="D4" s="12"/>
      <c r="E4" s="12"/>
      <c r="F4" s="12"/>
      <c r="G4" s="12"/>
    </row>
    <row r="5" ht="14.25" customHeight="1">
      <c r="A5" s="14" t="s">
        <v>6</v>
      </c>
      <c r="B5" s="15"/>
      <c r="C5" s="16">
        <v>45075.0</v>
      </c>
      <c r="D5" s="12"/>
      <c r="E5" s="12"/>
      <c r="F5" s="12"/>
      <c r="G5" s="12"/>
    </row>
    <row r="6" ht="14.25" customHeight="1">
      <c r="A6" s="12"/>
      <c r="B6" s="12"/>
      <c r="C6" s="12"/>
      <c r="D6" s="12"/>
      <c r="E6" s="12"/>
      <c r="F6" s="12"/>
      <c r="G6" s="12"/>
    </row>
    <row r="7" ht="14.25" customHeight="1">
      <c r="A7" s="12"/>
      <c r="B7" s="12"/>
      <c r="C7" s="12"/>
      <c r="D7" s="12"/>
      <c r="E7" s="12"/>
      <c r="F7" s="12"/>
      <c r="G7" s="12"/>
    </row>
    <row r="8" ht="14.25" customHeight="1">
      <c r="A8" s="12"/>
      <c r="B8" s="12"/>
      <c r="C8" s="12"/>
      <c r="D8" s="12"/>
      <c r="E8" s="12"/>
      <c r="F8" s="12"/>
      <c r="G8" s="12"/>
    </row>
    <row r="9" ht="14.25" customHeight="1">
      <c r="A9" s="17" t="s">
        <v>7</v>
      </c>
      <c r="B9" s="18" t="s">
        <v>8</v>
      </c>
      <c r="C9" s="19" t="s">
        <v>9</v>
      </c>
      <c r="D9" s="19" t="s">
        <v>10</v>
      </c>
      <c r="E9" s="19" t="s">
        <v>11</v>
      </c>
      <c r="F9" s="19" t="s">
        <v>12</v>
      </c>
      <c r="G9" s="20" t="s">
        <v>13</v>
      </c>
    </row>
    <row r="10" ht="14.25" customHeight="1">
      <c r="A10" s="21">
        <f>IF(C3&gt;0, 1, 0)</f>
        <v>1</v>
      </c>
      <c r="B10" s="22">
        <f>IF(A10=0,0,(DATE(YEAR($C$5),MONTH($C$5)+A10,16)))</f>
        <v>45093</v>
      </c>
      <c r="C10" s="23">
        <f>C2</f>
        <v>1200</v>
      </c>
      <c r="D10" s="23">
        <f>$C$2/$C$3</f>
        <v>100</v>
      </c>
      <c r="E10" s="23">
        <f>D10</f>
        <v>100</v>
      </c>
      <c r="F10" s="23">
        <f>(C1*C4)/12</f>
        <v>7</v>
      </c>
      <c r="G10" s="23">
        <f>D10+F10</f>
        <v>107</v>
      </c>
    </row>
    <row r="11" ht="14.25" customHeight="1">
      <c r="A11" s="24">
        <f t="shared" ref="A11:A21" si="1">IF(A10=$C$3, 0, IF(A10=0, 0, A10+1))</f>
        <v>2</v>
      </c>
      <c r="B11" s="25">
        <f t="shared" ref="B11:B21" si="2">IF(A11=0, 0, IF(A11=0,0,(DATE(YEAR($C$5),MONTH($C$5)+A11,16))))</f>
        <v>45123</v>
      </c>
      <c r="C11" s="23">
        <f t="shared" ref="C11:C21" si="3">IF(A11=0, 0, C10-D10)</f>
        <v>1100</v>
      </c>
      <c r="D11" s="23">
        <f t="shared" ref="D11:D21" si="4">IF(A11=0, 0, $C$2/$C$3)</f>
        <v>100</v>
      </c>
      <c r="E11" s="23">
        <f t="shared" ref="E11:E21" si="5">IF(A11=0, 0, E10+D11)</f>
        <v>200</v>
      </c>
      <c r="F11" s="23">
        <f t="shared" ref="F11:F21" si="6">IF(A11=0, 0, C11*$C$4/12)</f>
        <v>6.416666667</v>
      </c>
      <c r="G11" s="23">
        <f t="shared" ref="G11:G21" si="7">IF(A11=0, 0, D11+F11)</f>
        <v>106.4166667</v>
      </c>
    </row>
    <row r="12" ht="14.25" customHeight="1">
      <c r="A12" s="24">
        <f t="shared" si="1"/>
        <v>3</v>
      </c>
      <c r="B12" s="25">
        <f t="shared" si="2"/>
        <v>45154</v>
      </c>
      <c r="C12" s="23">
        <f t="shared" si="3"/>
        <v>1000</v>
      </c>
      <c r="D12" s="23">
        <f t="shared" si="4"/>
        <v>100</v>
      </c>
      <c r="E12" s="23">
        <f t="shared" si="5"/>
        <v>300</v>
      </c>
      <c r="F12" s="23">
        <f t="shared" si="6"/>
        <v>5.833333333</v>
      </c>
      <c r="G12" s="23">
        <f t="shared" si="7"/>
        <v>105.8333333</v>
      </c>
    </row>
    <row r="13" ht="14.25" customHeight="1">
      <c r="A13" s="24">
        <f t="shared" si="1"/>
        <v>4</v>
      </c>
      <c r="B13" s="25">
        <f t="shared" si="2"/>
        <v>45185</v>
      </c>
      <c r="C13" s="23">
        <f t="shared" si="3"/>
        <v>900</v>
      </c>
      <c r="D13" s="23">
        <f t="shared" si="4"/>
        <v>100</v>
      </c>
      <c r="E13" s="23">
        <f t="shared" si="5"/>
        <v>400</v>
      </c>
      <c r="F13" s="23">
        <f t="shared" si="6"/>
        <v>5.25</v>
      </c>
      <c r="G13" s="23">
        <f t="shared" si="7"/>
        <v>105.25</v>
      </c>
    </row>
    <row r="14" ht="14.25" customHeight="1">
      <c r="A14" s="24">
        <f t="shared" si="1"/>
        <v>5</v>
      </c>
      <c r="B14" s="25">
        <f t="shared" si="2"/>
        <v>45215</v>
      </c>
      <c r="C14" s="23">
        <f t="shared" si="3"/>
        <v>800</v>
      </c>
      <c r="D14" s="23">
        <f t="shared" si="4"/>
        <v>100</v>
      </c>
      <c r="E14" s="23">
        <f t="shared" si="5"/>
        <v>500</v>
      </c>
      <c r="F14" s="23">
        <f t="shared" si="6"/>
        <v>4.666666667</v>
      </c>
      <c r="G14" s="23">
        <f t="shared" si="7"/>
        <v>104.6666667</v>
      </c>
    </row>
    <row r="15" ht="14.25" customHeight="1">
      <c r="A15" s="24">
        <f t="shared" si="1"/>
        <v>6</v>
      </c>
      <c r="B15" s="25">
        <f t="shared" si="2"/>
        <v>45246</v>
      </c>
      <c r="C15" s="23">
        <f t="shared" si="3"/>
        <v>700</v>
      </c>
      <c r="D15" s="23">
        <f t="shared" si="4"/>
        <v>100</v>
      </c>
      <c r="E15" s="23">
        <f t="shared" si="5"/>
        <v>600</v>
      </c>
      <c r="F15" s="23">
        <f t="shared" si="6"/>
        <v>4.083333333</v>
      </c>
      <c r="G15" s="23">
        <f t="shared" si="7"/>
        <v>104.0833333</v>
      </c>
    </row>
    <row r="16" ht="14.25" customHeight="1">
      <c r="A16" s="24">
        <f t="shared" si="1"/>
        <v>7</v>
      </c>
      <c r="B16" s="25">
        <f t="shared" si="2"/>
        <v>45276</v>
      </c>
      <c r="C16" s="23">
        <f t="shared" si="3"/>
        <v>600</v>
      </c>
      <c r="D16" s="23">
        <f t="shared" si="4"/>
        <v>100</v>
      </c>
      <c r="E16" s="23">
        <f t="shared" si="5"/>
        <v>700</v>
      </c>
      <c r="F16" s="23">
        <f t="shared" si="6"/>
        <v>3.5</v>
      </c>
      <c r="G16" s="23">
        <f t="shared" si="7"/>
        <v>103.5</v>
      </c>
    </row>
    <row r="17" ht="14.25" customHeight="1">
      <c r="A17" s="24">
        <f t="shared" si="1"/>
        <v>8</v>
      </c>
      <c r="B17" s="25">
        <f t="shared" si="2"/>
        <v>45307</v>
      </c>
      <c r="C17" s="23">
        <f t="shared" si="3"/>
        <v>500</v>
      </c>
      <c r="D17" s="23">
        <f t="shared" si="4"/>
        <v>100</v>
      </c>
      <c r="E17" s="23">
        <f t="shared" si="5"/>
        <v>800</v>
      </c>
      <c r="F17" s="23">
        <f t="shared" si="6"/>
        <v>2.916666667</v>
      </c>
      <c r="G17" s="23">
        <f t="shared" si="7"/>
        <v>102.9166667</v>
      </c>
    </row>
    <row r="18" ht="14.25" customHeight="1">
      <c r="A18" s="24">
        <f t="shared" si="1"/>
        <v>9</v>
      </c>
      <c r="B18" s="25">
        <f t="shared" si="2"/>
        <v>45338</v>
      </c>
      <c r="C18" s="23">
        <f t="shared" si="3"/>
        <v>400</v>
      </c>
      <c r="D18" s="23">
        <f t="shared" si="4"/>
        <v>100</v>
      </c>
      <c r="E18" s="23">
        <f t="shared" si="5"/>
        <v>900</v>
      </c>
      <c r="F18" s="23">
        <f t="shared" si="6"/>
        <v>2.333333333</v>
      </c>
      <c r="G18" s="23">
        <f t="shared" si="7"/>
        <v>102.3333333</v>
      </c>
    </row>
    <row r="19" ht="14.25" customHeight="1">
      <c r="A19" s="24">
        <f t="shared" si="1"/>
        <v>10</v>
      </c>
      <c r="B19" s="25">
        <f t="shared" si="2"/>
        <v>45367</v>
      </c>
      <c r="C19" s="23">
        <f t="shared" si="3"/>
        <v>300</v>
      </c>
      <c r="D19" s="23">
        <f t="shared" si="4"/>
        <v>100</v>
      </c>
      <c r="E19" s="23">
        <f t="shared" si="5"/>
        <v>1000</v>
      </c>
      <c r="F19" s="23">
        <f t="shared" si="6"/>
        <v>1.75</v>
      </c>
      <c r="G19" s="23">
        <f t="shared" si="7"/>
        <v>101.75</v>
      </c>
    </row>
    <row r="20" ht="14.25" customHeight="1">
      <c r="A20" s="24">
        <f t="shared" si="1"/>
        <v>11</v>
      </c>
      <c r="B20" s="25">
        <f t="shared" si="2"/>
        <v>45398</v>
      </c>
      <c r="C20" s="23">
        <f t="shared" si="3"/>
        <v>200</v>
      </c>
      <c r="D20" s="23">
        <f t="shared" si="4"/>
        <v>100</v>
      </c>
      <c r="E20" s="23">
        <f t="shared" si="5"/>
        <v>1100</v>
      </c>
      <c r="F20" s="23">
        <f t="shared" si="6"/>
        <v>1.166666667</v>
      </c>
      <c r="G20" s="23">
        <f t="shared" si="7"/>
        <v>101.1666667</v>
      </c>
    </row>
    <row r="21" ht="14.25" customHeight="1">
      <c r="A21" s="26">
        <f t="shared" si="1"/>
        <v>12</v>
      </c>
      <c r="B21" s="25">
        <f t="shared" si="2"/>
        <v>45428</v>
      </c>
      <c r="C21" s="23">
        <f t="shared" si="3"/>
        <v>100</v>
      </c>
      <c r="D21" s="23">
        <f t="shared" si="4"/>
        <v>100</v>
      </c>
      <c r="E21" s="27">
        <f t="shared" si="5"/>
        <v>1200</v>
      </c>
      <c r="F21" s="23">
        <f t="shared" si="6"/>
        <v>0.5833333333</v>
      </c>
      <c r="G21" s="23">
        <f t="shared" si="7"/>
        <v>100.5833333</v>
      </c>
    </row>
    <row r="22" ht="14.25" customHeight="1">
      <c r="E22" s="28"/>
    </row>
    <row r="23" ht="14.25" customHeight="1">
      <c r="E23" s="28"/>
    </row>
    <row r="24" ht="14.25" customHeight="1">
      <c r="E24" s="28"/>
    </row>
    <row r="25" ht="14.25" customHeight="1"/>
    <row r="26" ht="14.25" customHeight="1">
      <c r="I26" s="29"/>
    </row>
    <row r="27" ht="14.25" customHeight="1">
      <c r="I27" s="29"/>
    </row>
    <row r="28" ht="14.25" customHeight="1">
      <c r="I28" s="29"/>
    </row>
    <row r="29" ht="14.25" customHeight="1">
      <c r="I29" s="29"/>
    </row>
    <row r="30" ht="14.25" customHeight="1">
      <c r="I30" s="29"/>
    </row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1:B1"/>
    <mergeCell ref="E1:F1"/>
    <mergeCell ref="A2:B2"/>
    <mergeCell ref="E2:F2"/>
    <mergeCell ref="A3:B3"/>
    <mergeCell ref="A4:B4"/>
    <mergeCell ref="A5:B5"/>
  </mergeCells>
  <conditionalFormatting sqref="A10:G13 A14:D21 E14:E24 F14:G21">
    <cfRule type="cellIs" dxfId="0" priority="1" operator="greaterThan">
      <formula>0</formula>
    </cfRule>
  </conditionalFormatting>
  <conditionalFormatting sqref="A10:G21 C1:C5">
    <cfRule type="cellIs" dxfId="1" priority="2" operator="equal">
      <formula>0</formula>
    </cfRule>
  </conditionalFormatting>
  <dataValidations>
    <dataValidation type="date" operator="greaterThan" allowBlank="1" showInputMessage="1" showErrorMessage="1" prompt="saisissez une date superieure a aujourd'hui" sqref="C5">
      <formula1>TODAY()</formula1>
    </dataValidation>
    <dataValidation type="decimal" allowBlank="1" showInputMessage="1" showErrorMessage="1" prompt="saissisez un nombre entre 2 et 12" sqref="C3">
      <formula1>2.0</formula1>
      <formula2>12.0</formula2>
    </dataValidation>
    <dataValidation type="decimal" allowBlank="1" showInputMessage="1" showErrorMessage="1" prompt="saissisez un pourcentage entre 4% et 10%" sqref="C4">
      <formula1>0.04</formula1>
      <formula2>0.1</formula2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2023-03-27T06:29:11Z</dcterms:created>
  <dc:creator>elev</dc:creator>
</cp:coreProperties>
</file>