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sia\Desktop\"/>
    </mc:Choice>
  </mc:AlternateContent>
  <xr:revisionPtr revIDLastSave="0" documentId="8_{2B25AABE-8043-484C-8454-8ACB722EB1B2}" xr6:coauthVersionLast="36" xr6:coauthVersionMax="36" xr10:uidLastSave="{00000000-0000-0000-0000-000000000000}"/>
  <bookViews>
    <workbookView xWindow="0" yWindow="0" windowWidth="21600" windowHeight="9675" xr2:uid="{B45727A5-F6B8-4A60-A236-CAB4311F514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1" i="1"/>
  <c r="B11" i="1" l="1"/>
  <c r="B12" i="1"/>
  <c r="B13" i="1"/>
  <c r="B14" i="1"/>
  <c r="B15" i="1"/>
  <c r="B16" i="1"/>
  <c r="B17" i="1"/>
  <c r="B18" i="1"/>
  <c r="B19" i="1"/>
  <c r="B20" i="1"/>
  <c r="B21" i="1"/>
  <c r="B10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11" i="1"/>
  <c r="A10" i="1"/>
  <c r="G11" i="1"/>
  <c r="G12" i="1"/>
  <c r="G13" i="1"/>
  <c r="G14" i="1"/>
  <c r="G15" i="1"/>
  <c r="G16" i="1"/>
  <c r="G17" i="1"/>
  <c r="G18" i="1"/>
  <c r="G19" i="1"/>
  <c r="G20" i="1"/>
  <c r="G21" i="1"/>
  <c r="G10" i="1"/>
  <c r="F11" i="1"/>
  <c r="F12" i="1"/>
  <c r="F13" i="1"/>
  <c r="F14" i="1"/>
  <c r="F15" i="1"/>
  <c r="F16" i="1"/>
  <c r="F17" i="1"/>
  <c r="F18" i="1"/>
  <c r="F19" i="1"/>
  <c r="F20" i="1"/>
  <c r="F21" i="1"/>
  <c r="F10" i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11" i="1"/>
  <c r="E10" i="1"/>
  <c r="C12" i="1"/>
  <c r="C13" i="1"/>
  <c r="C14" i="1"/>
  <c r="C15" i="1"/>
  <c r="C16" i="1" s="1"/>
  <c r="C17" i="1" s="1"/>
  <c r="C18" i="1" s="1"/>
  <c r="C19" i="1" s="1"/>
  <c r="C20" i="1" s="1"/>
  <c r="C21" i="1" s="1"/>
  <c r="C11" i="1"/>
  <c r="D11" i="1"/>
  <c r="D12" i="1"/>
  <c r="D13" i="1"/>
  <c r="D14" i="1"/>
  <c r="D15" i="1"/>
  <c r="D16" i="1"/>
  <c r="D17" i="1"/>
  <c r="D18" i="1"/>
  <c r="D19" i="1"/>
  <c r="D20" i="1"/>
  <c r="D21" i="1"/>
  <c r="D10" i="1"/>
  <c r="C2" i="1"/>
</calcChain>
</file>

<file path=xl/sharedStrings.xml><?xml version="1.0" encoding="utf-8"?>
<sst xmlns="http://schemas.openxmlformats.org/spreadsheetml/2006/main" count="14" uniqueCount="14">
  <si>
    <t>montant de l'achat</t>
  </si>
  <si>
    <t>montant du crédit</t>
  </si>
  <si>
    <t>nombre de mensualités</t>
  </si>
  <si>
    <t>taux annuel</t>
  </si>
  <si>
    <t>date de mise à disposition</t>
  </si>
  <si>
    <t>total remboursé</t>
  </si>
  <si>
    <t>total des intérêts</t>
  </si>
  <si>
    <t>mensualité</t>
  </si>
  <si>
    <t>date</t>
  </si>
  <si>
    <t>capital
restant dû</t>
  </si>
  <si>
    <t>capital
 remboursé</t>
  </si>
  <si>
    <t>cumul du
capital
remboursé</t>
  </si>
  <si>
    <t xml:space="preserve">intérêts </t>
  </si>
  <si>
    <t>annuité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</si>
</sst>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d/mm/yy;@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/>
    <xf numFmtId="0" fontId="1" fillId="0" borderId="2" xfId="0" applyFont="1" applyBorder="1" applyAlignment="1"/>
    <xf numFmtId="164" fontId="0" fillId="1" borderId="3" xfId="0" applyNumberFormat="1" applyFill="1" applyBorder="1" applyAlignment="1">
      <alignment horizontal="center"/>
    </xf>
    <xf numFmtId="0" fontId="0" fillId="1" borderId="4" xfId="0" applyFill="1" applyBorder="1" applyAlignment="1">
      <alignment horizontal="center"/>
    </xf>
    <xf numFmtId="9" fontId="0" fillId="1" borderId="3" xfId="0" applyNumberFormat="1" applyFill="1" applyBorder="1" applyAlignment="1">
      <alignment horizontal="center"/>
    </xf>
    <xf numFmtId="165" fontId="0" fillId="1" borderId="3" xfId="0" applyNumberForma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5" xfId="0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NumberFormat="1" applyBorder="1"/>
    <xf numFmtId="14" fontId="0" fillId="0" borderId="5" xfId="0" applyNumberFormat="1" applyBorder="1"/>
    <xf numFmtId="2" fontId="0" fillId="0" borderId="5" xfId="0" applyNumberFormat="1" applyBorder="1"/>
    <xf numFmtId="2" fontId="0" fillId="0" borderId="0" xfId="0" applyNumberFormat="1"/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D25B8-D62B-4E67-B30A-3CD4FFF32009}">
  <dimension ref="A1:G21"/>
  <sheetViews>
    <sheetView tabSelected="1" workbookViewId="0">
      <selection activeCell="F28" sqref="F28"/>
    </sheetView>
  </sheetViews>
  <sheetFormatPr defaultRowHeight="15" x14ac:dyDescent="0.25"/>
  <cols>
    <col min="1" max="1" width="30.28515625" bestFit="1" customWidth="1"/>
    <col min="2" max="2" width="12" customWidth="1"/>
    <col min="3" max="3" width="11.7109375" customWidth="1"/>
    <col min="5" max="5" width="9.28515625" customWidth="1"/>
    <col min="6" max="6" width="16.28515625" bestFit="1" customWidth="1"/>
    <col min="7" max="7" width="11.7109375" customWidth="1"/>
  </cols>
  <sheetData>
    <row r="1" spans="1:7" ht="18.75" x14ac:dyDescent="0.3">
      <c r="A1" s="1" t="s">
        <v>0</v>
      </c>
      <c r="B1" s="2"/>
      <c r="C1" s="3">
        <v>1200</v>
      </c>
      <c r="F1" s="7" t="s">
        <v>5</v>
      </c>
      <c r="G1">
        <f>SUM(G8:G21)</f>
        <v>1245.5</v>
      </c>
    </row>
    <row r="2" spans="1:7" ht="18.75" x14ac:dyDescent="0.3">
      <c r="A2" s="1" t="s">
        <v>1</v>
      </c>
      <c r="B2" s="2"/>
      <c r="C2" s="3">
        <f>IF(C1&gt;=1000, C1, 0)</f>
        <v>1200</v>
      </c>
      <c r="F2" s="7" t="s">
        <v>6</v>
      </c>
      <c r="G2" s="15">
        <f>SUM(F10:F21)</f>
        <v>45.5</v>
      </c>
    </row>
    <row r="3" spans="1:7" ht="18.75" x14ac:dyDescent="0.3">
      <c r="A3" s="1" t="s">
        <v>2</v>
      </c>
      <c r="B3" s="2"/>
      <c r="C3" s="4">
        <v>12</v>
      </c>
    </row>
    <row r="4" spans="1:7" ht="18.75" x14ac:dyDescent="0.3">
      <c r="A4" s="1" t="s">
        <v>3</v>
      </c>
      <c r="B4" s="2"/>
      <c r="C4" s="5">
        <v>7.0000000000000007E-2</v>
      </c>
    </row>
    <row r="5" spans="1:7" ht="18.75" x14ac:dyDescent="0.3">
      <c r="A5" s="1" t="s">
        <v>4</v>
      </c>
      <c r="B5" s="2"/>
      <c r="C5" s="6">
        <v>45287</v>
      </c>
    </row>
    <row r="9" spans="1:7" ht="93.75" x14ac:dyDescent="0.25">
      <c r="A9" s="9" t="s">
        <v>7</v>
      </c>
      <c r="B9" s="9" t="s">
        <v>8</v>
      </c>
      <c r="C9" s="10" t="s">
        <v>9</v>
      </c>
      <c r="D9" s="10" t="s">
        <v>10</v>
      </c>
      <c r="E9" s="10" t="s">
        <v>11</v>
      </c>
      <c r="F9" s="9" t="s">
        <v>12</v>
      </c>
      <c r="G9" s="9" t="s">
        <v>13</v>
      </c>
    </row>
    <row r="10" spans="1:7" x14ac:dyDescent="0.25">
      <c r="A10" s="11">
        <f>IF(C3&gt;0, 1, 0)</f>
        <v>1</v>
      </c>
      <c r="B10" s="13">
        <f>IF(A10=0,0,DATE(YEAR($C$5),MONTH($C$5)+A10,16))</f>
        <v>45307</v>
      </c>
      <c r="C10" s="8">
        <v>1200</v>
      </c>
      <c r="D10" s="12">
        <f>$C$2/$C$3</f>
        <v>100</v>
      </c>
      <c r="E10" s="8">
        <f>D10</f>
        <v>100</v>
      </c>
      <c r="F10" s="14">
        <f>(C10*$C$4)/12</f>
        <v>7.0000000000000009</v>
      </c>
      <c r="G10" s="14">
        <f>D10+F10</f>
        <v>107</v>
      </c>
    </row>
    <row r="11" spans="1:7" x14ac:dyDescent="0.25">
      <c r="A11" s="11">
        <f>IF(A10=$A$8, 0, IF(A10=0, 0, A10+1))</f>
        <v>2</v>
      </c>
      <c r="B11" s="13">
        <f t="shared" ref="B11:B21" si="0">IF(A11=0,0,DATE(YEAR($C$5),MONTH($C$5)+A11,16))</f>
        <v>45338</v>
      </c>
      <c r="C11" s="8">
        <f>C10-D10</f>
        <v>1100</v>
      </c>
      <c r="D11" s="12">
        <f t="shared" ref="D11:D21" si="1">$C$2/$C$3</f>
        <v>100</v>
      </c>
      <c r="E11" s="8">
        <f>D11+E10</f>
        <v>200</v>
      </c>
      <c r="F11" s="14">
        <f t="shared" ref="F11:F21" si="2">(C11*$C$4)/12</f>
        <v>6.4166666666666679</v>
      </c>
      <c r="G11" s="14">
        <f t="shared" ref="G11:G21" si="3">D11+F11</f>
        <v>106.41666666666667</v>
      </c>
    </row>
    <row r="12" spans="1:7" x14ac:dyDescent="0.25">
      <c r="A12" s="11">
        <f t="shared" ref="A12:A21" si="4">IF(A11=$A$8, 0, IF(A11=0, 0, A11+1))</f>
        <v>3</v>
      </c>
      <c r="B12" s="13">
        <f t="shared" si="0"/>
        <v>45367</v>
      </c>
      <c r="C12" s="8">
        <f t="shared" ref="C12:C21" si="5">C11-D11</f>
        <v>1000</v>
      </c>
      <c r="D12" s="12">
        <f t="shared" si="1"/>
        <v>100</v>
      </c>
      <c r="E12" s="8">
        <f t="shared" ref="E12:E21" si="6">D12+E11</f>
        <v>300</v>
      </c>
      <c r="F12" s="14">
        <f t="shared" si="2"/>
        <v>5.833333333333333</v>
      </c>
      <c r="G12" s="14">
        <f t="shared" si="3"/>
        <v>105.83333333333333</v>
      </c>
    </row>
    <row r="13" spans="1:7" x14ac:dyDescent="0.25">
      <c r="A13" s="11">
        <f t="shared" si="4"/>
        <v>4</v>
      </c>
      <c r="B13" s="13">
        <f t="shared" si="0"/>
        <v>45398</v>
      </c>
      <c r="C13" s="8">
        <f t="shared" si="5"/>
        <v>900</v>
      </c>
      <c r="D13" s="12">
        <f t="shared" si="1"/>
        <v>100</v>
      </c>
      <c r="E13" s="8">
        <f t="shared" si="6"/>
        <v>400</v>
      </c>
      <c r="F13" s="14">
        <f t="shared" si="2"/>
        <v>5.2500000000000009</v>
      </c>
      <c r="G13" s="14">
        <f t="shared" si="3"/>
        <v>105.25</v>
      </c>
    </row>
    <row r="14" spans="1:7" x14ac:dyDescent="0.25">
      <c r="A14" s="11">
        <f t="shared" si="4"/>
        <v>5</v>
      </c>
      <c r="B14" s="13">
        <f t="shared" si="0"/>
        <v>45428</v>
      </c>
      <c r="C14" s="8">
        <f t="shared" si="5"/>
        <v>800</v>
      </c>
      <c r="D14" s="12">
        <f t="shared" si="1"/>
        <v>100</v>
      </c>
      <c r="E14" s="8">
        <f t="shared" si="6"/>
        <v>500</v>
      </c>
      <c r="F14" s="14">
        <f t="shared" si="2"/>
        <v>4.666666666666667</v>
      </c>
      <c r="G14" s="14">
        <f t="shared" si="3"/>
        <v>104.66666666666667</v>
      </c>
    </row>
    <row r="15" spans="1:7" x14ac:dyDescent="0.25">
      <c r="A15" s="11">
        <f t="shared" si="4"/>
        <v>6</v>
      </c>
      <c r="B15" s="13">
        <f t="shared" si="0"/>
        <v>45459</v>
      </c>
      <c r="C15" s="8">
        <f t="shared" si="5"/>
        <v>700</v>
      </c>
      <c r="D15" s="12">
        <f t="shared" si="1"/>
        <v>100</v>
      </c>
      <c r="E15" s="8">
        <f t="shared" si="6"/>
        <v>600</v>
      </c>
      <c r="F15" s="14">
        <f t="shared" si="2"/>
        <v>4.0833333333333339</v>
      </c>
      <c r="G15" s="14">
        <f t="shared" si="3"/>
        <v>104.08333333333333</v>
      </c>
    </row>
    <row r="16" spans="1:7" x14ac:dyDescent="0.25">
      <c r="A16" s="11">
        <f t="shared" si="4"/>
        <v>7</v>
      </c>
      <c r="B16" s="13">
        <f t="shared" si="0"/>
        <v>45489</v>
      </c>
      <c r="C16" s="8">
        <f t="shared" si="5"/>
        <v>600</v>
      </c>
      <c r="D16" s="12">
        <f t="shared" si="1"/>
        <v>100</v>
      </c>
      <c r="E16" s="8">
        <f t="shared" si="6"/>
        <v>700</v>
      </c>
      <c r="F16" s="14">
        <f t="shared" si="2"/>
        <v>3.5000000000000004</v>
      </c>
      <c r="G16" s="14">
        <f t="shared" si="3"/>
        <v>103.5</v>
      </c>
    </row>
    <row r="17" spans="1:7" x14ac:dyDescent="0.25">
      <c r="A17" s="11">
        <f t="shared" si="4"/>
        <v>8</v>
      </c>
      <c r="B17" s="13">
        <f t="shared" si="0"/>
        <v>45520</v>
      </c>
      <c r="C17" s="8">
        <f t="shared" si="5"/>
        <v>500</v>
      </c>
      <c r="D17" s="12">
        <f t="shared" si="1"/>
        <v>100</v>
      </c>
      <c r="E17" s="8">
        <f t="shared" si="6"/>
        <v>800</v>
      </c>
      <c r="F17" s="14">
        <f t="shared" si="2"/>
        <v>2.9166666666666665</v>
      </c>
      <c r="G17" s="14">
        <f t="shared" si="3"/>
        <v>102.91666666666667</v>
      </c>
    </row>
    <row r="18" spans="1:7" x14ac:dyDescent="0.25">
      <c r="A18" s="11">
        <f t="shared" si="4"/>
        <v>9</v>
      </c>
      <c r="B18" s="13">
        <f t="shared" si="0"/>
        <v>45551</v>
      </c>
      <c r="C18" s="8">
        <f t="shared" si="5"/>
        <v>400</v>
      </c>
      <c r="D18" s="12">
        <f t="shared" si="1"/>
        <v>100</v>
      </c>
      <c r="E18" s="8">
        <f t="shared" si="6"/>
        <v>900</v>
      </c>
      <c r="F18" s="14">
        <f t="shared" si="2"/>
        <v>2.3333333333333335</v>
      </c>
      <c r="G18" s="14">
        <f t="shared" si="3"/>
        <v>102.33333333333333</v>
      </c>
    </row>
    <row r="19" spans="1:7" x14ac:dyDescent="0.25">
      <c r="A19" s="11">
        <f t="shared" si="4"/>
        <v>10</v>
      </c>
      <c r="B19" s="13">
        <f t="shared" si="0"/>
        <v>45581</v>
      </c>
      <c r="C19" s="8">
        <f t="shared" si="5"/>
        <v>300</v>
      </c>
      <c r="D19" s="12">
        <f t="shared" si="1"/>
        <v>100</v>
      </c>
      <c r="E19" s="8">
        <f t="shared" si="6"/>
        <v>1000</v>
      </c>
      <c r="F19" s="14">
        <f t="shared" si="2"/>
        <v>1.7500000000000002</v>
      </c>
      <c r="G19" s="14">
        <f t="shared" si="3"/>
        <v>101.75</v>
      </c>
    </row>
    <row r="20" spans="1:7" x14ac:dyDescent="0.25">
      <c r="A20" s="11">
        <f t="shared" si="4"/>
        <v>11</v>
      </c>
      <c r="B20" s="13">
        <f t="shared" si="0"/>
        <v>45612</v>
      </c>
      <c r="C20" s="8">
        <f t="shared" si="5"/>
        <v>200</v>
      </c>
      <c r="D20" s="12">
        <f t="shared" si="1"/>
        <v>100</v>
      </c>
      <c r="E20" s="8">
        <f t="shared" si="6"/>
        <v>1100</v>
      </c>
      <c r="F20" s="14">
        <f t="shared" si="2"/>
        <v>1.1666666666666667</v>
      </c>
      <c r="G20" s="14">
        <f t="shared" si="3"/>
        <v>101.16666666666667</v>
      </c>
    </row>
    <row r="21" spans="1:7" x14ac:dyDescent="0.25">
      <c r="A21" s="11">
        <f t="shared" si="4"/>
        <v>12</v>
      </c>
      <c r="B21" s="13">
        <f t="shared" si="0"/>
        <v>45642</v>
      </c>
      <c r="C21" s="8">
        <f t="shared" si="5"/>
        <v>100</v>
      </c>
      <c r="D21" s="12">
        <f t="shared" si="1"/>
        <v>100</v>
      </c>
      <c r="E21" s="8">
        <f t="shared" si="6"/>
        <v>1200</v>
      </c>
      <c r="F21" s="14">
        <f t="shared" si="2"/>
        <v>0.58333333333333337</v>
      </c>
      <c r="G21" s="14">
        <f t="shared" si="3"/>
        <v>100.58333333333333</v>
      </c>
    </row>
  </sheetData>
  <conditionalFormatting sqref="A10:A21">
    <cfRule type="cellIs" dxfId="1" priority="1" operator="equal">
      <formula>0</formula>
    </cfRule>
    <cfRule type="cellIs" dxfId="0" priority="2" operator="greaterThan">
      <formula>0</formula>
    </cfRule>
  </conditionalFormatting>
  <dataValidations count="3">
    <dataValidation type="date" operator="greaterThan" allowBlank="1" showInputMessage="1" showErrorMessage="1" error="la date saisie doit etre superieure a la date d'aujourd'hui " sqref="C5" xr:uid="{2777946A-C34F-43B4-AC2E-43EF044A4F06}">
      <formula1>TODAY()</formula1>
    </dataValidation>
    <dataValidation type="decimal" showInputMessage="1" showErrorMessage="1" error="taux compris entre 4 et 10 " sqref="C4" xr:uid="{066629B8-3ABD-4CF7-9D3F-895E90285D1D}">
      <formula1>0.04</formula1>
      <formula2>1</formula2>
    </dataValidation>
    <dataValidation type="whole" allowBlank="1" showInputMessage="1" showErrorMessage="1" error="taux compris entre 2 et 12 " sqref="C3" xr:uid="{8E5C5D5B-DDBD-47E4-A69F-E384E2EC859E}">
      <formula1>2</formula1>
      <formula2>12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Alisia</dc:creator>
  <cp:lastModifiedBy>Alisia</cp:lastModifiedBy>
  <dcterms:created xsi:type="dcterms:W3CDTF">2023-04-26T21:19:38Z</dcterms:created>
  <dcterms:modified xsi:type="dcterms:W3CDTF">2023-04-26T21:57:13Z</dcterms:modified>
</cp:coreProperties>
</file>