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  <extLst>
    <ext uri="GoogleSheetsCustomDataVersion1">
      <go:sheetsCustomData xmlns:go="http://customooxmlschemas.google.com/" r:id="rId7" roundtripDataSignature="AMtx7mjwt/R5KFNGjMnf1+WvgZ35GThYDQ=="/>
    </ext>
  </extLst>
</workbook>
</file>

<file path=xl/sharedStrings.xml><?xml version="1.0" encoding="utf-8"?>
<sst xmlns="http://schemas.openxmlformats.org/spreadsheetml/2006/main" count="14" uniqueCount="14">
  <si>
    <t>total rambourse</t>
  </si>
  <si>
    <t>montant de l'achat</t>
  </si>
  <si>
    <t>total des interets</t>
  </si>
  <si>
    <t>montant du credit</t>
  </si>
  <si>
    <t>nombre de mensualites</t>
  </si>
  <si>
    <t>taux annuel</t>
  </si>
  <si>
    <t>date de mise a disposition</t>
  </si>
  <si>
    <t>Mensualité</t>
  </si>
  <si>
    <t>date</t>
  </si>
  <si>
    <t>capital
restant du</t>
  </si>
  <si>
    <t>capital 
rembourse</t>
  </si>
  <si>
    <t>cumul du
capital
rembourse</t>
  </si>
  <si>
    <t>interets</t>
  </si>
  <si>
    <t>annuite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</si>
</sst>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[$€-2]\ #,##0.00"/>
    <numFmt numFmtId="165" formatCode="#,##0.00\ [$€-1]"/>
    <numFmt numFmtId="166" formatCode="m/d/yyyy"/>
    <numFmt numFmtId="167" formatCode="M/d/yyyy"/>
  </numFmts>
  <fonts count="7">
    <font>
      <sz val="11.0"/>
      <color theme="1"/>
      <name val="Calibri"/>
      <scheme val="minor"/>
    </font>
    <font>
      <sz val="11.0"/>
      <color theme="1"/>
      <name val="Calibri"/>
    </font>
    <font>
      <color theme="1"/>
      <name val="Calibri"/>
      <scheme val="minor"/>
    </font>
    <font/>
    <font>
      <sz val="11.0"/>
      <color theme="1"/>
      <name val="Comic Sans MS"/>
    </font>
    <font>
      <sz val="11.0"/>
      <color theme="1"/>
      <name val="Ruge Boogie"/>
    </font>
    <font>
      <sz val="10.0"/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2" numFmtId="0" xfId="0" applyBorder="1" applyFont="1"/>
    <xf borderId="1" fillId="0" fontId="2" numFmtId="4" xfId="0" applyBorder="1" applyFont="1" applyNumberFormat="1"/>
    <xf borderId="2" fillId="0" fontId="1" numFmtId="0" xfId="0" applyAlignment="1" applyBorder="1" applyFont="1">
      <alignment horizontal="right"/>
    </xf>
    <xf borderId="3" fillId="0" fontId="3" numFmtId="0" xfId="0" applyBorder="1" applyFont="1"/>
    <xf borderId="2" fillId="0" fontId="1" numFmtId="164" xfId="0" applyAlignment="1" applyBorder="1" applyFont="1" applyNumberFormat="1">
      <alignment horizontal="center" readingOrder="0"/>
    </xf>
    <xf borderId="2" fillId="0" fontId="1" numFmtId="165" xfId="0" applyAlignment="1" applyBorder="1" applyFont="1" applyNumberFormat="1">
      <alignment horizontal="center"/>
    </xf>
    <xf borderId="2" fillId="0" fontId="1" numFmtId="0" xfId="0" applyAlignment="1" applyBorder="1" applyFont="1">
      <alignment horizontal="center" readingOrder="0"/>
    </xf>
    <xf borderId="2" fillId="0" fontId="1" numFmtId="10" xfId="0" applyAlignment="1" applyBorder="1" applyFont="1" applyNumberFormat="1">
      <alignment horizontal="center" readingOrder="0"/>
    </xf>
    <xf borderId="2" fillId="0" fontId="1" numFmtId="166" xfId="0" applyAlignment="1" applyBorder="1" applyFont="1" applyNumberFormat="1">
      <alignment horizontal="center" readingOrder="0"/>
    </xf>
    <xf borderId="1" fillId="0" fontId="4" numFmtId="0" xfId="0" applyAlignment="1" applyBorder="1" applyFont="1">
      <alignment horizontal="center"/>
    </xf>
    <xf borderId="1" fillId="0" fontId="4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horizontal="center" shrinkToFit="0" wrapText="1"/>
    </xf>
    <xf borderId="1" fillId="0" fontId="5" numFmtId="0" xfId="0" applyAlignment="1" applyBorder="1" applyFont="1">
      <alignment horizontal="center" readingOrder="0"/>
    </xf>
    <xf borderId="1" fillId="0" fontId="2" numFmtId="167" xfId="0" applyAlignment="1" applyBorder="1" applyFont="1" applyNumberFormat="1">
      <alignment horizontal="left"/>
    </xf>
    <xf borderId="1" fillId="0" fontId="5" numFmtId="0" xfId="0" applyAlignment="1" applyBorder="1" applyFont="1">
      <alignment horizontal="center"/>
    </xf>
    <xf borderId="1" fillId="0" fontId="2" numFmtId="4" xfId="0" applyAlignment="1" applyBorder="1" applyFont="1" applyNumberFormat="1">
      <alignment readingOrder="0"/>
    </xf>
    <xf borderId="1" fillId="2" fontId="6" numFmtId="4" xfId="0" applyBorder="1" applyFill="1" applyFont="1" applyNumberFormat="1"/>
  </cellXfs>
  <cellStyles count="1">
    <cellStyle xfId="0" name="Normal" builtinId="0"/>
  </cellStyles>
  <dxfs count="2">
    <dxf>
      <font/>
      <fill>
        <patternFill patternType="none"/>
      </fill>
      <border/>
    </dxf>
    <dxf>
      <font>
        <color rgb="FFC53929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0"/>
    <col customWidth="1" min="2" max="2" width="11.86"/>
    <col customWidth="1" min="3" max="3" width="13.57"/>
    <col customWidth="1" min="4" max="4" width="11.29"/>
    <col customWidth="1" min="5" max="5" width="16.71"/>
    <col customWidth="1" min="6" max="26" width="8.71"/>
  </cols>
  <sheetData>
    <row r="1" ht="14.25" customHeight="1">
      <c r="C1" s="1"/>
      <c r="E1" s="2" t="s">
        <v>0</v>
      </c>
      <c r="F1" s="3">
        <f>SUM(G9:G20)</f>
        <v>4140</v>
      </c>
    </row>
    <row r="2" ht="14.25" customHeight="1">
      <c r="A2" s="4" t="s">
        <v>1</v>
      </c>
      <c r="B2" s="5"/>
      <c r="C2" s="6">
        <v>1800.0</v>
      </c>
      <c r="D2" s="5"/>
      <c r="E2" s="2" t="s">
        <v>2</v>
      </c>
      <c r="F2" s="3">
        <f>sum(F9:F20)</f>
        <v>-180</v>
      </c>
    </row>
    <row r="3" ht="14.25" customHeight="1">
      <c r="A3" s="4" t="s">
        <v>3</v>
      </c>
      <c r="B3" s="5"/>
      <c r="C3" s="7">
        <f>IF(C2&gt;=1000,C2,0)</f>
        <v>1800</v>
      </c>
      <c r="D3" s="5"/>
    </row>
    <row r="4" ht="14.25" customHeight="1">
      <c r="A4" s="4" t="s">
        <v>4</v>
      </c>
      <c r="B4" s="5"/>
      <c r="C4" s="8">
        <v>5.0</v>
      </c>
      <c r="D4" s="5"/>
    </row>
    <row r="5" ht="14.25" customHeight="1">
      <c r="A5" s="4" t="s">
        <v>5</v>
      </c>
      <c r="B5" s="5"/>
      <c r="C5" s="9">
        <v>0.05</v>
      </c>
      <c r="D5" s="5"/>
    </row>
    <row r="6" ht="14.25" customHeight="1">
      <c r="A6" s="4" t="s">
        <v>6</v>
      </c>
      <c r="B6" s="5"/>
      <c r="C6" s="10">
        <v>45021.0</v>
      </c>
      <c r="D6" s="5"/>
    </row>
    <row r="7" ht="14.25" customHeight="1"/>
    <row r="8" ht="46.5" customHeight="1">
      <c r="A8" s="11" t="s">
        <v>7</v>
      </c>
      <c r="B8" s="11" t="s">
        <v>8</v>
      </c>
      <c r="C8" s="12" t="s">
        <v>9</v>
      </c>
      <c r="D8" s="12" t="s">
        <v>10</v>
      </c>
      <c r="E8" s="12" t="s">
        <v>11</v>
      </c>
      <c r="F8" s="13" t="s">
        <v>12</v>
      </c>
      <c r="G8" s="13" t="s">
        <v>13</v>
      </c>
    </row>
    <row r="9" ht="14.25" customHeight="1">
      <c r="A9" s="14">
        <f>if(C4&gt;0,1,0)</f>
        <v>1</v>
      </c>
      <c r="B9" s="15">
        <f t="shared" ref="B9:B20" si="1">IF(A9=0,0,DATE(YEAR($C$6),MONTH($C$6)+A9,16))</f>
        <v>45062</v>
      </c>
      <c r="C9" s="3">
        <f>C3</f>
        <v>1800</v>
      </c>
      <c r="D9" s="3">
        <f>C3/C4</f>
        <v>360</v>
      </c>
      <c r="E9" s="3">
        <f>D9</f>
        <v>360</v>
      </c>
      <c r="F9" s="3">
        <f t="shared" ref="F9:F20" si="2">C9/12</f>
        <v>150</v>
      </c>
      <c r="G9" s="3">
        <f t="shared" ref="G9:G20" si="3">D9+F9</f>
        <v>510</v>
      </c>
    </row>
    <row r="10" ht="14.25" customHeight="1">
      <c r="A10" s="16">
        <f t="shared" ref="A10:A20" si="4">if(A9=C4,0,if(A9=0,0,A9+1))</f>
        <v>2</v>
      </c>
      <c r="B10" s="15">
        <f t="shared" si="1"/>
        <v>45093</v>
      </c>
      <c r="C10" s="3">
        <f t="shared" ref="C10:C20" si="5">C9-D9</f>
        <v>1440</v>
      </c>
      <c r="D10" s="3">
        <f>C3/C4</f>
        <v>360</v>
      </c>
      <c r="E10" s="3">
        <f t="shared" ref="E10:E20" si="6">D9+D10</f>
        <v>720</v>
      </c>
      <c r="F10" s="3">
        <f t="shared" si="2"/>
        <v>120</v>
      </c>
      <c r="G10" s="3">
        <f t="shared" si="3"/>
        <v>480</v>
      </c>
    </row>
    <row r="11" ht="14.25" customHeight="1">
      <c r="A11" s="16">
        <f t="shared" si="4"/>
        <v>3</v>
      </c>
      <c r="B11" s="15">
        <f t="shared" si="1"/>
        <v>45123</v>
      </c>
      <c r="C11" s="3">
        <f t="shared" si="5"/>
        <v>1080</v>
      </c>
      <c r="D11" s="3">
        <f>C3/C4</f>
        <v>360</v>
      </c>
      <c r="E11" s="3">
        <f t="shared" si="6"/>
        <v>720</v>
      </c>
      <c r="F11" s="3">
        <f t="shared" si="2"/>
        <v>90</v>
      </c>
      <c r="G11" s="3">
        <f t="shared" si="3"/>
        <v>450</v>
      </c>
    </row>
    <row r="12" ht="14.25" customHeight="1">
      <c r="A12" s="16">
        <f t="shared" si="4"/>
        <v>4</v>
      </c>
      <c r="B12" s="15">
        <f t="shared" si="1"/>
        <v>45154</v>
      </c>
      <c r="C12" s="3">
        <f t="shared" si="5"/>
        <v>720</v>
      </c>
      <c r="D12" s="3">
        <f>C3/C4</f>
        <v>360</v>
      </c>
      <c r="E12" s="3">
        <f t="shared" si="6"/>
        <v>720</v>
      </c>
      <c r="F12" s="3">
        <f t="shared" si="2"/>
        <v>60</v>
      </c>
      <c r="G12" s="3">
        <f t="shared" si="3"/>
        <v>420</v>
      </c>
    </row>
    <row r="13" ht="14.25" customHeight="1">
      <c r="A13" s="16">
        <f t="shared" si="4"/>
        <v>5</v>
      </c>
      <c r="B13" s="15">
        <f t="shared" si="1"/>
        <v>45185</v>
      </c>
      <c r="C13" s="3">
        <f t="shared" si="5"/>
        <v>360</v>
      </c>
      <c r="D13" s="17">
        <f>C3/C4</f>
        <v>360</v>
      </c>
      <c r="E13" s="3">
        <f t="shared" si="6"/>
        <v>720</v>
      </c>
      <c r="F13" s="3">
        <f t="shared" si="2"/>
        <v>30</v>
      </c>
      <c r="G13" s="3">
        <f t="shared" si="3"/>
        <v>390</v>
      </c>
    </row>
    <row r="14" ht="14.25" customHeight="1">
      <c r="A14" s="16">
        <f t="shared" si="4"/>
        <v>6</v>
      </c>
      <c r="B14" s="15">
        <f t="shared" si="1"/>
        <v>45215</v>
      </c>
      <c r="C14" s="3">
        <f t="shared" si="5"/>
        <v>0</v>
      </c>
      <c r="D14" s="3">
        <f>C3/C4</f>
        <v>360</v>
      </c>
      <c r="E14" s="3">
        <f t="shared" si="6"/>
        <v>720</v>
      </c>
      <c r="F14" s="3">
        <f t="shared" si="2"/>
        <v>0</v>
      </c>
      <c r="G14" s="3">
        <f t="shared" si="3"/>
        <v>360</v>
      </c>
    </row>
    <row r="15" ht="14.25" customHeight="1">
      <c r="A15" s="16">
        <f t="shared" si="4"/>
        <v>7</v>
      </c>
      <c r="B15" s="15">
        <f t="shared" si="1"/>
        <v>45246</v>
      </c>
      <c r="C15" s="3">
        <f t="shared" si="5"/>
        <v>-360</v>
      </c>
      <c r="D15" s="3">
        <f>C3/C4</f>
        <v>360</v>
      </c>
      <c r="E15" s="3">
        <f t="shared" si="6"/>
        <v>720</v>
      </c>
      <c r="F15" s="3">
        <f t="shared" si="2"/>
        <v>-30</v>
      </c>
      <c r="G15" s="3">
        <f t="shared" si="3"/>
        <v>330</v>
      </c>
    </row>
    <row r="16" ht="14.25" customHeight="1">
      <c r="A16" s="16">
        <f t="shared" si="4"/>
        <v>8</v>
      </c>
      <c r="B16" s="15">
        <f t="shared" si="1"/>
        <v>45276</v>
      </c>
      <c r="C16" s="3">
        <f t="shared" si="5"/>
        <v>-720</v>
      </c>
      <c r="D16" s="3">
        <f>C3/C4</f>
        <v>360</v>
      </c>
      <c r="E16" s="3">
        <f t="shared" si="6"/>
        <v>720</v>
      </c>
      <c r="F16" s="3">
        <f t="shared" si="2"/>
        <v>-60</v>
      </c>
      <c r="G16" s="3">
        <f t="shared" si="3"/>
        <v>300</v>
      </c>
    </row>
    <row r="17" ht="14.25" customHeight="1">
      <c r="A17" s="16">
        <f t="shared" si="4"/>
        <v>9</v>
      </c>
      <c r="B17" s="15">
        <f t="shared" si="1"/>
        <v>45307</v>
      </c>
      <c r="C17" s="3">
        <f t="shared" si="5"/>
        <v>-1080</v>
      </c>
      <c r="D17" s="3">
        <f>C3/C4</f>
        <v>360</v>
      </c>
      <c r="E17" s="3">
        <f t="shared" si="6"/>
        <v>720</v>
      </c>
      <c r="F17" s="3">
        <f t="shared" si="2"/>
        <v>-90</v>
      </c>
      <c r="G17" s="3">
        <f t="shared" si="3"/>
        <v>270</v>
      </c>
    </row>
    <row r="18" ht="14.25" customHeight="1">
      <c r="A18" s="16">
        <f t="shared" si="4"/>
        <v>10</v>
      </c>
      <c r="B18" s="15">
        <f t="shared" si="1"/>
        <v>45338</v>
      </c>
      <c r="C18" s="3">
        <f t="shared" si="5"/>
        <v>-1440</v>
      </c>
      <c r="D18" s="3">
        <f>C3/C4</f>
        <v>360</v>
      </c>
      <c r="E18" s="3">
        <f t="shared" si="6"/>
        <v>720</v>
      </c>
      <c r="F18" s="3">
        <f t="shared" si="2"/>
        <v>-120</v>
      </c>
      <c r="G18" s="3">
        <f t="shared" si="3"/>
        <v>240</v>
      </c>
    </row>
    <row r="19" ht="14.25" customHeight="1">
      <c r="A19" s="16">
        <f t="shared" si="4"/>
        <v>11</v>
      </c>
      <c r="B19" s="15">
        <f t="shared" si="1"/>
        <v>45367</v>
      </c>
      <c r="C19" s="3">
        <f t="shared" si="5"/>
        <v>-1800</v>
      </c>
      <c r="D19" s="18">
        <f>C3/C4</f>
        <v>360</v>
      </c>
      <c r="E19" s="3">
        <f t="shared" si="6"/>
        <v>720</v>
      </c>
      <c r="F19" s="3">
        <f t="shared" si="2"/>
        <v>-150</v>
      </c>
      <c r="G19" s="3">
        <f t="shared" si="3"/>
        <v>210</v>
      </c>
    </row>
    <row r="20" ht="14.25" customHeight="1">
      <c r="A20" s="16">
        <f t="shared" si="4"/>
        <v>12</v>
      </c>
      <c r="B20" s="15">
        <f t="shared" si="1"/>
        <v>45398</v>
      </c>
      <c r="C20" s="3">
        <f t="shared" si="5"/>
        <v>-2160</v>
      </c>
      <c r="D20" s="18">
        <f>C3/C4</f>
        <v>360</v>
      </c>
      <c r="E20" s="3">
        <f t="shared" si="6"/>
        <v>720</v>
      </c>
      <c r="F20" s="3">
        <f t="shared" si="2"/>
        <v>-180</v>
      </c>
      <c r="G20" s="3">
        <f t="shared" si="3"/>
        <v>180</v>
      </c>
    </row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1">
    <mergeCell ref="C5:D5"/>
    <mergeCell ref="C6:D6"/>
    <mergeCell ref="A6:B6"/>
    <mergeCell ref="A5:B5"/>
    <mergeCell ref="C1:D1"/>
    <mergeCell ref="A2:B2"/>
    <mergeCell ref="C2:D2"/>
    <mergeCell ref="C3:D3"/>
    <mergeCell ref="C4:D4"/>
    <mergeCell ref="A4:B4"/>
    <mergeCell ref="A3:B3"/>
  </mergeCells>
  <conditionalFormatting sqref="C4:D4">
    <cfRule type="cellIs" dxfId="0" priority="1" operator="between">
      <formula>2</formula>
      <formula>12</formula>
    </cfRule>
  </conditionalFormatting>
  <conditionalFormatting sqref="C2:D3">
    <cfRule type="colorScale" priority="2">
      <colorScale>
        <cfvo type="min"/>
        <cfvo type="max"/>
        <color rgb="FF57BB8A"/>
        <color rgb="FFFFFFFF"/>
      </colorScale>
    </cfRule>
  </conditionalFormatting>
  <conditionalFormatting sqref="C9:G20">
    <cfRule type="cellIs" dxfId="1" priority="3" operator="notEqual">
      <formula>0</formula>
    </cfRule>
  </conditionalFormatting>
  <dataValidations>
    <dataValidation type="decimal" allowBlank="1" showDropDown="1" showInputMessage="1" showErrorMessage="1" prompt="Enter a number between 4% and 10%" sqref="C5">
      <formula1>0.04</formula1>
      <formula2>0.1</formula2>
    </dataValidation>
    <dataValidation type="date" operator="greaterThan" allowBlank="1" showInputMessage="1" showErrorMessage="1" prompt="la date de saisie doit etre superieure a la date d'aujourd'hui" sqref="C6">
      <formula1>4/5/2023</formula1>
    </dataValidation>
    <dataValidation type="decimal" allowBlank="1" showInputMessage="1" showErrorMessage="1" prompt="taux compris entre 2 et 12" sqref="C4">
      <formula1>2.0</formula1>
      <formula2>12.0</formula2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2023-03-27T06:24:07Z</dcterms:created>
  <dc:creator>elev</dc:creator>
</cp:coreProperties>
</file>