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dug\Desktop\"/>
    </mc:Choice>
  </mc:AlternateContent>
  <xr:revisionPtr revIDLastSave="0" documentId="8_{7FF5492C-4C9A-48EF-88EF-55BEF5258043}" xr6:coauthVersionLast="47" xr6:coauthVersionMax="47" xr10:uidLastSave="{00000000-0000-0000-0000-000000000000}"/>
  <bookViews>
    <workbookView xWindow="-108" yWindow="-108" windowWidth="23256" windowHeight="13176" xr2:uid="{0935AD7B-E35E-41A1-AF4C-DE8AD7AFF07D}"/>
  </bookViews>
  <sheets>
    <sheet name="Sheet1" sheetId="1" r:id="rId1"/>
  </sheets>
  <definedNames>
    <definedName name="date_de_mise_à_disposition">Sheet1!$B$10</definedName>
    <definedName name="montant_de_l_achat">Sheet1!$B$6</definedName>
    <definedName name="montant_du_crédit">Sheet1!$B$7</definedName>
    <definedName name="nombre_de_mensualites">Sheet1!$B$8</definedName>
    <definedName name="taux_annuel">Sheet1!$B$9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B13" i="1" s="1"/>
  <c r="B7" i="1"/>
  <c r="C13" i="1" l="1"/>
  <c r="F13" i="1" s="1"/>
  <c r="A14" i="1"/>
  <c r="D13" i="1"/>
  <c r="E13" i="1" s="1"/>
  <c r="B14" i="1" l="1"/>
  <c r="D14" i="1"/>
  <c r="C14" i="1"/>
  <c r="F14" i="1" s="1"/>
  <c r="G13" i="1"/>
  <c r="A15" i="1"/>
  <c r="D15" i="1" s="1"/>
  <c r="E14" i="1"/>
  <c r="B15" i="1" l="1"/>
  <c r="G14" i="1"/>
  <c r="E15" i="1"/>
  <c r="A16" i="1"/>
  <c r="D16" i="1" s="1"/>
  <c r="C15" i="1"/>
  <c r="C16" i="1" s="1"/>
  <c r="B16" i="1"/>
  <c r="F16" i="1" l="1"/>
  <c r="F15" i="1"/>
  <c r="G15" i="1" s="1"/>
  <c r="A17" i="1"/>
  <c r="D17" i="1" s="1"/>
  <c r="E16" i="1"/>
  <c r="G16" i="1" l="1"/>
  <c r="C17" i="1"/>
  <c r="C18" i="1" s="1"/>
  <c r="A18" i="1"/>
  <c r="D18" i="1" s="1"/>
  <c r="E17" i="1"/>
  <c r="B17" i="1"/>
  <c r="F17" i="1" l="1"/>
  <c r="G17" i="1"/>
  <c r="F18" i="1"/>
  <c r="A19" i="1"/>
  <c r="D19" i="1" s="1"/>
  <c r="G18" i="1"/>
  <c r="E18" i="1"/>
  <c r="B18" i="1"/>
  <c r="C19" i="1" l="1"/>
  <c r="F19" i="1" s="1"/>
  <c r="A20" i="1"/>
  <c r="D20" i="1" s="1"/>
  <c r="E19" i="1"/>
  <c r="C20" i="1"/>
  <c r="B19" i="1"/>
  <c r="G19" i="1" l="1"/>
  <c r="F20" i="1"/>
  <c r="A21" i="1"/>
  <c r="D21" i="1" s="1"/>
  <c r="G20" i="1"/>
  <c r="E20" i="1"/>
  <c r="B20" i="1"/>
  <c r="C21" i="1" l="1"/>
  <c r="C22" i="1" s="1"/>
  <c r="A22" i="1"/>
  <c r="D22" i="1" s="1"/>
  <c r="E21" i="1"/>
  <c r="B21" i="1"/>
  <c r="F21" i="1" l="1"/>
  <c r="G21" i="1" s="1"/>
  <c r="F22" i="1"/>
  <c r="A23" i="1"/>
  <c r="D23" i="1" s="1"/>
  <c r="E22" i="1"/>
  <c r="B22" i="1"/>
  <c r="G22" i="1" l="1"/>
  <c r="C23" i="1"/>
  <c r="F23" i="1" s="1"/>
  <c r="A24" i="1"/>
  <c r="D24" i="1" s="1"/>
  <c r="E23" i="1"/>
  <c r="B23" i="1"/>
  <c r="C24" i="1" l="1"/>
  <c r="F24" i="1" s="1"/>
  <c r="G23" i="1"/>
  <c r="B24" i="1"/>
  <c r="G24" i="1" l="1"/>
  <c r="E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Radu Ghidarcea</author>
  </authors>
  <commentList>
    <comment ref="B9" authorId="0" shapeId="0" xr:uid="{744C4EE6-34FE-4BB7-90B8-D316FA8DEB78}">
      <text>
        <r>
          <rPr>
            <b/>
            <sz val="9"/>
            <color indexed="81"/>
            <rFont val="Tahoma"/>
            <family val="2"/>
          </rPr>
          <t>Zumzishort:</t>
        </r>
        <r>
          <rPr>
            <sz val="9"/>
            <color indexed="81"/>
            <rFont val="Tahoma"/>
            <family val="2"/>
          </rPr>
          <t xml:space="preserve">
Saisissez un nombre entre 4 et 10! :D
</t>
        </r>
      </text>
    </comment>
  </commentList>
</comments>
</file>

<file path=xl/sharedStrings.xml><?xml version="1.0" encoding="utf-8"?>
<sst xmlns="http://schemas.openxmlformats.org/spreadsheetml/2006/main" count="17" uniqueCount="17">
  <si>
    <t>montant de l'achat</t>
  </si>
  <si>
    <t>nombre de mensualites</t>
  </si>
  <si>
    <t>taux annuel</t>
  </si>
  <si>
    <t>date</t>
  </si>
  <si>
    <t>intérêts</t>
  </si>
  <si>
    <t>annuité</t>
  </si>
  <si>
    <t>cumul du capital remboursé</t>
  </si>
  <si>
    <t>capital remboursé</t>
  </si>
  <si>
    <t>capital restant dû</t>
  </si>
  <si>
    <t>mensualité</t>
  </si>
  <si>
    <t>date de mise à disposition</t>
  </si>
  <si>
    <t>montant du crédit</t>
  </si>
  <si>
    <t>total remboursé</t>
  </si>
  <si>
    <t>total des intérêts</t>
  </si>
  <si>
    <t>Plan de ramboursement</t>
  </si>
  <si>
    <t>Zones saisies</t>
  </si>
  <si>
    <t>Zones calculées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</si>
</sst>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€-2]\ #,##0.00"/>
    <numFmt numFmtId="165" formatCode="dd/mm/yy;@"/>
    <numFmt numFmtId="166" formatCode="d/m/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mic Sans MS"/>
      <family val="4"/>
    </font>
    <font>
      <sz val="11"/>
      <color theme="1"/>
      <name val="Curlz MT"/>
      <family val="5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gray0625">
        <bgColor rgb="FFFFFFCC"/>
      </patternFill>
    </fill>
    <fill>
      <patternFill patternType="gray125">
        <bgColor rgb="FFCCCCFF"/>
      </patternFill>
    </fill>
    <fill>
      <patternFill patternType="lightGray">
        <bgColor rgb="FFCCCCFF"/>
      </patternFill>
    </fill>
    <fill>
      <patternFill patternType="gray0625">
        <bgColor rgb="FFFF7C80"/>
      </patternFill>
    </fill>
    <fill>
      <patternFill patternType="gray0625">
        <bgColor rgb="FFFFCC99"/>
      </patternFill>
    </fill>
    <fill>
      <patternFill patternType="gray0625">
        <bgColor theme="9" tint="0.59996337778862885"/>
      </patternFill>
    </fill>
    <fill>
      <patternFill patternType="gray0625">
        <bgColor rgb="FF99CCFF"/>
      </patternFill>
    </fill>
    <fill>
      <patternFill patternType="gray0625">
        <bgColor rgb="FFFF99FF"/>
      </patternFill>
    </fill>
    <fill>
      <patternFill patternType="gray0625">
        <bgColor rgb="FF9999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4" fillId="0" borderId="1" xfId="0" applyFont="1" applyBorder="1" applyAlignment="1">
      <alignment horizontal="left"/>
    </xf>
    <xf numFmtId="0" fontId="0" fillId="2" borderId="1" xfId="0" applyFill="1" applyBorder="1"/>
    <xf numFmtId="166" fontId="0" fillId="0" borderId="1" xfId="0" applyNumberFormat="1" applyBorder="1" applyAlignment="1">
      <alignment horizontal="left"/>
    </xf>
    <xf numFmtId="2" fontId="0" fillId="0" borderId="1" xfId="0" applyNumberFormat="1" applyBorder="1"/>
    <xf numFmtId="164" fontId="0" fillId="3" borderId="1" xfId="0" applyNumberFormat="1" applyFill="1" applyBorder="1"/>
    <xf numFmtId="164" fontId="0" fillId="3" borderId="1" xfId="0" applyNumberFormat="1" applyFill="1" applyBorder="1" applyAlignment="1">
      <alignment horizontal="center" vertical="center"/>
    </xf>
    <xf numFmtId="0" fontId="0" fillId="3" borderId="1" xfId="0" applyFill="1" applyBorder="1"/>
    <xf numFmtId="1" fontId="0" fillId="3" borderId="1" xfId="1" applyNumberFormat="1" applyFon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0" fontId="0" fillId="4" borderId="1" xfId="0" applyFill="1" applyBorder="1"/>
    <xf numFmtId="0" fontId="2" fillId="0" borderId="0" xfId="0" applyFont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4">
    <dxf>
      <border>
        <left/>
        <right/>
        <top/>
        <bottom/>
        <vertical/>
        <horizontal/>
      </border>
    </dxf>
    <dxf>
      <border>
        <vertical/>
        <horizontal/>
      </border>
    </dxf>
    <dxf>
      <border>
        <vertical/>
        <horizontal/>
      </border>
    </dxf>
    <dxf>
      <border>
        <vertical/>
        <horizontal/>
      </border>
    </dxf>
  </dxfs>
  <tableStyles count="0" defaultTableStyle="TableStyleMedium2" defaultPivotStyle="PivotStyleLight16"/>
  <colors>
    <mruColors>
      <color rgb="FF9999FF"/>
      <color rgb="FFFF99FF"/>
      <color rgb="FF99CCFF"/>
      <color rgb="FF8EA9DB"/>
      <color rgb="FFFFFFCC"/>
      <color rgb="FFFFCC99"/>
      <color rgb="FFFF7C80"/>
      <color rgb="FFFFCCFF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B91D0-228A-48A6-BD37-C12162453D0F}">
  <dimension ref="A2:G24"/>
  <sheetViews>
    <sheetView showZeros="0" tabSelected="1" topLeftCell="A3" zoomScale="120" zoomScaleNormal="120" workbookViewId="0">
      <selection activeCell="J16" sqref="J16"/>
    </sheetView>
  </sheetViews>
  <sheetFormatPr defaultRowHeight="14.4" x14ac:dyDescent="0.3"/>
  <cols>
    <col min="1" max="1" width="23.5546875" customWidth="1"/>
    <col min="2" max="2" width="12.21875" customWidth="1"/>
    <col min="3" max="3" width="10.21875" bestFit="1" customWidth="1"/>
    <col min="4" max="4" width="11.44140625" customWidth="1"/>
    <col min="5" max="5" width="18.21875" customWidth="1"/>
    <col min="6" max="6" width="9.33203125" bestFit="1" customWidth="1"/>
  </cols>
  <sheetData>
    <row r="2" spans="1:7" x14ac:dyDescent="0.3">
      <c r="A2" s="2" t="s">
        <v>15</v>
      </c>
      <c r="B2" s="5"/>
      <c r="E2" s="2" t="s">
        <v>16</v>
      </c>
      <c r="F2" s="5"/>
    </row>
    <row r="4" spans="1:7" ht="33" customHeight="1" x14ac:dyDescent="0.3">
      <c r="A4" s="14" t="s">
        <v>14</v>
      </c>
    </row>
    <row r="6" spans="1:7" x14ac:dyDescent="0.3">
      <c r="A6" s="3" t="s">
        <v>0</v>
      </c>
      <c r="B6" s="8">
        <v>1200</v>
      </c>
      <c r="E6" s="1" t="s">
        <v>12</v>
      </c>
      <c r="F6" s="13"/>
    </row>
    <row r="7" spans="1:7" x14ac:dyDescent="0.3">
      <c r="A7" s="3" t="s">
        <v>11</v>
      </c>
      <c r="B7" s="9">
        <f>IF(montant_de_l_achat&gt;=1000,montant_de_l_achat, 0)</f>
        <v>1200</v>
      </c>
      <c r="E7" s="1" t="s">
        <v>13</v>
      </c>
      <c r="F7" s="13"/>
    </row>
    <row r="8" spans="1:7" x14ac:dyDescent="0.3">
      <c r="A8" s="3" t="s">
        <v>1</v>
      </c>
      <c r="B8" s="10">
        <v>5</v>
      </c>
    </row>
    <row r="9" spans="1:7" x14ac:dyDescent="0.3">
      <c r="A9" s="3" t="s">
        <v>2</v>
      </c>
      <c r="B9" s="11">
        <v>5</v>
      </c>
    </row>
    <row r="10" spans="1:7" x14ac:dyDescent="0.3">
      <c r="A10" s="3" t="s">
        <v>10</v>
      </c>
      <c r="B10" s="12">
        <v>45042</v>
      </c>
    </row>
    <row r="12" spans="1:7" ht="46.8" x14ac:dyDescent="0.3">
      <c r="A12" s="15" t="s">
        <v>9</v>
      </c>
      <c r="B12" s="16" t="s">
        <v>3</v>
      </c>
      <c r="C12" s="17" t="s">
        <v>8</v>
      </c>
      <c r="D12" s="18" t="s">
        <v>7</v>
      </c>
      <c r="E12" s="19" t="s">
        <v>6</v>
      </c>
      <c r="F12" s="20" t="s">
        <v>4</v>
      </c>
      <c r="G12" s="21" t="s">
        <v>5</v>
      </c>
    </row>
    <row r="13" spans="1:7" x14ac:dyDescent="0.3">
      <c r="A13" s="4">
        <f>IF($B$8&gt;0, 1, 0)</f>
        <v>1</v>
      </c>
      <c r="B13" s="6">
        <f>IF(A13=0,0,(DATE(YEAR(B10),MONTH(B10)+A13,16)))</f>
        <v>45062</v>
      </c>
      <c r="C13" s="7">
        <f>IF(A13=0, 0, B7)</f>
        <v>1200</v>
      </c>
      <c r="D13" s="7">
        <f>IF(A13=0, 0, B7/B9)</f>
        <v>240</v>
      </c>
      <c r="E13" s="7">
        <f>IF(A13=0, 0, D13)</f>
        <v>240</v>
      </c>
      <c r="F13" s="7">
        <f>IF(A13=0, 0, C13/12)</f>
        <v>100</v>
      </c>
      <c r="G13" s="7">
        <f>IF(A13=0, 0, D13+F13)</f>
        <v>340</v>
      </c>
    </row>
    <row r="14" spans="1:7" x14ac:dyDescent="0.3">
      <c r="A14" s="4">
        <f>IF(A13=$B$8, 0, IF(A13=0, 0, A13+1))</f>
        <v>2</v>
      </c>
      <c r="B14" s="6">
        <f>IF(A14=0,0,(DATE(YEAR(B10),MONTH(B10)+A14,16)))</f>
        <v>45093</v>
      </c>
      <c r="C14" s="7">
        <f>IF(A13=0, 0, C13-D13)</f>
        <v>960</v>
      </c>
      <c r="D14" s="7">
        <f>IF(A14=0, 0, B7/B9)</f>
        <v>240</v>
      </c>
      <c r="E14" s="7">
        <f>IF(A14=0, 0, D13+D14)</f>
        <v>480</v>
      </c>
      <c r="F14" s="7">
        <f t="shared" ref="F14:F24" si="0">IF(A14=0, 0, C14/12)</f>
        <v>80</v>
      </c>
      <c r="G14" s="7">
        <f t="shared" ref="G14:G24" si="1">IF(A14=0, 0, D14+F14)</f>
        <v>320</v>
      </c>
    </row>
    <row r="15" spans="1:7" x14ac:dyDescent="0.3">
      <c r="A15" s="4">
        <f t="shared" ref="A15:A24" si="2">IF(A14=$B$8, 0, IF(A14=0, 0, A14+1))</f>
        <v>3</v>
      </c>
      <c r="B15" s="6">
        <f>IF(A15=0,0,(DATE(YEAR(B10),MONTH(B10)+A15,16)))</f>
        <v>45123</v>
      </c>
      <c r="C15" s="7">
        <f t="shared" ref="C15:C24" si="3">IF(A14=0, 0, C14-D14)</f>
        <v>720</v>
      </c>
      <c r="D15" s="7">
        <f>IF(A15=0, 0, B7/B9)</f>
        <v>240</v>
      </c>
      <c r="E15" s="7">
        <f>IF(A15=0, 0, D13+D14+D15)</f>
        <v>720</v>
      </c>
      <c r="F15" s="7">
        <f t="shared" si="0"/>
        <v>60</v>
      </c>
      <c r="G15" s="7">
        <f t="shared" si="1"/>
        <v>300</v>
      </c>
    </row>
    <row r="16" spans="1:7" x14ac:dyDescent="0.3">
      <c r="A16" s="4">
        <f t="shared" si="2"/>
        <v>4</v>
      </c>
      <c r="B16" s="6">
        <f>IF(A16=0,0,(DATE(YEAR(B10),MONTH(B10)+A16,16)))</f>
        <v>45154</v>
      </c>
      <c r="C16" s="7">
        <f t="shared" si="3"/>
        <v>480</v>
      </c>
      <c r="D16" s="7">
        <f>IF(A16=0, 0, B7/B9)</f>
        <v>240</v>
      </c>
      <c r="E16" s="7">
        <f>IF(A16=0, 0, SUM(D13:D16))</f>
        <v>960</v>
      </c>
      <c r="F16" s="7">
        <f t="shared" si="0"/>
        <v>40</v>
      </c>
      <c r="G16" s="7">
        <f t="shared" si="1"/>
        <v>280</v>
      </c>
    </row>
    <row r="17" spans="1:7" x14ac:dyDescent="0.3">
      <c r="A17" s="4">
        <f t="shared" si="2"/>
        <v>5</v>
      </c>
      <c r="B17" s="6">
        <f>IF(A17=0,0,(DATE(YEAR(B10),MONTH(B10)+A17,16)))</f>
        <v>45185</v>
      </c>
      <c r="C17" s="7">
        <f t="shared" si="3"/>
        <v>240</v>
      </c>
      <c r="D17" s="7">
        <f>IF(A17=0, 0, B7/B9)</f>
        <v>240</v>
      </c>
      <c r="E17" s="7">
        <f>IF(A17=0, 0, SUM(D13:D17))</f>
        <v>1200</v>
      </c>
      <c r="F17" s="7">
        <f t="shared" si="0"/>
        <v>20</v>
      </c>
      <c r="G17" s="7">
        <f t="shared" si="1"/>
        <v>260</v>
      </c>
    </row>
    <row r="18" spans="1:7" x14ac:dyDescent="0.3">
      <c r="A18" s="4">
        <f t="shared" si="2"/>
        <v>0</v>
      </c>
      <c r="B18" s="6">
        <f>IF(A18=0,0,(DATE(YEAR(B10),MONTH(B10)+A18,16)))</f>
        <v>0</v>
      </c>
      <c r="C18" s="7">
        <f t="shared" si="3"/>
        <v>0</v>
      </c>
      <c r="D18" s="7">
        <f>IF(A18=0, 0, B7/B9)</f>
        <v>0</v>
      </c>
      <c r="E18" s="7">
        <f>IF(A18=0, 0, SUM(D13:D18))</f>
        <v>0</v>
      </c>
      <c r="F18" s="7">
        <f t="shared" si="0"/>
        <v>0</v>
      </c>
      <c r="G18" s="7">
        <f t="shared" si="1"/>
        <v>0</v>
      </c>
    </row>
    <row r="19" spans="1:7" x14ac:dyDescent="0.3">
      <c r="A19" s="4">
        <f t="shared" si="2"/>
        <v>0</v>
      </c>
      <c r="B19" s="6">
        <f>IF(A19=0,0,(DATE(YEAR(B10),MONTH(B10)+A19,16)))</f>
        <v>0</v>
      </c>
      <c r="C19" s="7">
        <f t="shared" si="3"/>
        <v>0</v>
      </c>
      <c r="D19" s="7">
        <f>IF(A19=0, 0, B7/B9)</f>
        <v>0</v>
      </c>
      <c r="E19" s="7">
        <f>IF(A19=0, 0, SUM(D13:D19))</f>
        <v>0</v>
      </c>
      <c r="F19" s="7">
        <f t="shared" si="0"/>
        <v>0</v>
      </c>
      <c r="G19" s="7">
        <f t="shared" si="1"/>
        <v>0</v>
      </c>
    </row>
    <row r="20" spans="1:7" x14ac:dyDescent="0.3">
      <c r="A20" s="4">
        <f t="shared" si="2"/>
        <v>0</v>
      </c>
      <c r="B20" s="6">
        <f>IF(A20=0,0,(DATE(YEAR(B10),MONTH(B1)+A20,16)))</f>
        <v>0</v>
      </c>
      <c r="C20" s="7">
        <f t="shared" si="3"/>
        <v>0</v>
      </c>
      <c r="D20" s="7">
        <f>IF(A20=0, 0, B7/B9)</f>
        <v>0</v>
      </c>
      <c r="E20" s="7">
        <f>IF(A20=0, 0, SUM(D13:D20))</f>
        <v>0</v>
      </c>
      <c r="F20" s="7">
        <f t="shared" si="0"/>
        <v>0</v>
      </c>
      <c r="G20" s="7">
        <f t="shared" si="1"/>
        <v>0</v>
      </c>
    </row>
    <row r="21" spans="1:7" x14ac:dyDescent="0.3">
      <c r="A21" s="4">
        <f t="shared" si="2"/>
        <v>0</v>
      </c>
      <c r="B21" s="6">
        <f>IF(A21=0,0,(DATE(YEAR(B10),MONTH(B10)+A21,16)))</f>
        <v>0</v>
      </c>
      <c r="C21" s="7">
        <f t="shared" si="3"/>
        <v>0</v>
      </c>
      <c r="D21" s="7">
        <f>IF(A21=0, 0, B7/B9)</f>
        <v>0</v>
      </c>
      <c r="E21" s="7">
        <f>IF(A21=0, 0, SUM(D13:D21))</f>
        <v>0</v>
      </c>
      <c r="F21" s="7">
        <f t="shared" si="0"/>
        <v>0</v>
      </c>
      <c r="G21" s="7">
        <f t="shared" si="1"/>
        <v>0</v>
      </c>
    </row>
    <row r="22" spans="1:7" x14ac:dyDescent="0.3">
      <c r="A22" s="4">
        <f t="shared" si="2"/>
        <v>0</v>
      </c>
      <c r="B22" s="6">
        <f>IF(A22=0,0,(DATE(YEAR(B10),MONTH(B10)+A22,16)))</f>
        <v>0</v>
      </c>
      <c r="C22" s="7">
        <f t="shared" si="3"/>
        <v>0</v>
      </c>
      <c r="D22" s="7">
        <f>IF(A22=0, 0, B7/B9)</f>
        <v>0</v>
      </c>
      <c r="E22" s="7">
        <f>IF(A22=0, 0, SUM(D13:D22))</f>
        <v>0</v>
      </c>
      <c r="F22" s="7">
        <f t="shared" si="0"/>
        <v>0</v>
      </c>
      <c r="G22" s="7">
        <f t="shared" si="1"/>
        <v>0</v>
      </c>
    </row>
    <row r="23" spans="1:7" x14ac:dyDescent="0.3">
      <c r="A23" s="4">
        <f t="shared" si="2"/>
        <v>0</v>
      </c>
      <c r="B23" s="6">
        <f>IF(A23=0,0,(DATE(YEAR(B10),MONTH(B10)+A23,16)))</f>
        <v>0</v>
      </c>
      <c r="C23" s="7">
        <f t="shared" si="3"/>
        <v>0</v>
      </c>
      <c r="D23" s="7">
        <f>IF(A23=0, 0, B7/B9)</f>
        <v>0</v>
      </c>
      <c r="E23" s="7">
        <f>IF(A23=0, 0, SUM(D23:D23))</f>
        <v>0</v>
      </c>
      <c r="F23" s="7">
        <f t="shared" si="0"/>
        <v>0</v>
      </c>
      <c r="G23" s="7">
        <f t="shared" si="1"/>
        <v>0</v>
      </c>
    </row>
    <row r="24" spans="1:7" x14ac:dyDescent="0.3">
      <c r="A24" s="4">
        <f t="shared" si="2"/>
        <v>0</v>
      </c>
      <c r="B24" s="6">
        <f>IF(A24=0,0,(DATE(YEAR(B10),MONTH(B10)+A24,16)))</f>
        <v>0</v>
      </c>
      <c r="C24" s="7">
        <f t="shared" si="3"/>
        <v>0</v>
      </c>
      <c r="D24" s="7">
        <f>IF(A24=0, 0, B7/B9)</f>
        <v>0</v>
      </c>
      <c r="E24" s="7">
        <f>IF(A24=0, 0, SUM(D23:D24))</f>
        <v>0</v>
      </c>
      <c r="F24" s="7">
        <f t="shared" si="0"/>
        <v>0</v>
      </c>
      <c r="G24" s="7">
        <f t="shared" si="1"/>
        <v>0</v>
      </c>
    </row>
  </sheetData>
  <sheetProtection sheet="1" objects="1" scenarios="1" selectLockedCells="1"/>
  <conditionalFormatting sqref="A12:G24">
    <cfRule type="cellIs" priority="5" operator="greaterThan">
      <formula>0</formula>
    </cfRule>
  </conditionalFormatting>
  <conditionalFormatting sqref="A13:G24">
    <cfRule type="cellIs" dxfId="1" priority="4" operator="greaterThan">
      <formula>0</formula>
    </cfRule>
    <cfRule type="containsBlanks" dxfId="2" priority="3">
      <formula>LEN(TRIM(A13))=0</formula>
    </cfRule>
    <cfRule type="cellIs" dxfId="3" priority="2" operator="equal">
      <formula>0</formula>
    </cfRule>
    <cfRule type="cellIs" dxfId="0" priority="1" operator="equal">
      <formula>0</formula>
    </cfRule>
  </conditionalFormatting>
  <dataValidations count="2">
    <dataValidation type="whole" allowBlank="1" showErrorMessage="1" errorTitle="Message d'erreur" error="Erreur de saisie!_x000a_Saisissez un nombre entre 2 et 12!" sqref="B8" xr:uid="{B8E4FD31-C39D-4023-B880-76FDFDCB5B4D}">
      <formula1>2</formula1>
      <formula2>12</formula2>
    </dataValidation>
    <dataValidation type="date" operator="greaterThan" allowBlank="1" showErrorMessage="1" errorTitle="Message d'erreur" error="Le date saisie doit etre superiure a la date d'aujourd'hui" sqref="B10" xr:uid="{6281ED51-2CC5-4ABA-8BF1-A25033AB28F2}">
      <formula1>TODAY()</formula1>
    </dataValidation>
  </dataValidations>
  <pageMargins left="0.7" right="0.7" top="0.75" bottom="0.75" header="0.3" footer="0.3"/>
  <pageSetup paperSize="9" orientation="portrait" r:id="rId1"/>
  <ignoredErrors>
    <ignoredError sqref="G15" evalErro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date_de_mise_à_disposition</vt:lpstr>
      <vt:lpstr>montant_de_l_achat</vt:lpstr>
      <vt:lpstr>montant_du_crédit</vt:lpstr>
      <vt:lpstr>nombre_de_mensualites</vt:lpstr>
      <vt:lpstr>taux_annuel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Radu Ghidarcea</dc:creator>
  <cp:lastModifiedBy>Radu Ghidarcea</cp:lastModifiedBy>
  <dcterms:created xsi:type="dcterms:W3CDTF">2023-04-24T14:22:42Z</dcterms:created>
  <dcterms:modified xsi:type="dcterms:W3CDTF">2023-04-26T05:23:20Z</dcterms:modified>
</cp:coreProperties>
</file>